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135" windowHeight="7620"/>
  </bookViews>
  <sheets>
    <sheet name="Plan1" sheetId="1" r:id="rId1"/>
    <sheet name="Plan2" sheetId="2" r:id="rId2"/>
    <sheet name="Plan3" sheetId="3" r:id="rId3"/>
  </sheets>
  <calcPr calcId="124519"/>
  <fileRecoveryPr repairLoad="1"/>
</workbook>
</file>

<file path=xl/calcChain.xml><?xml version="1.0" encoding="utf-8"?>
<calcChain xmlns="http://schemas.openxmlformats.org/spreadsheetml/2006/main">
  <c r="Q3" i="1"/>
  <c r="Q4"/>
  <c r="O3"/>
  <c r="N3"/>
  <c r="P3" s="1"/>
  <c r="P4"/>
  <c r="O4"/>
  <c r="N4"/>
  <c r="R5"/>
  <c r="O5"/>
  <c r="N5"/>
  <c r="P5" s="1"/>
  <c r="Q5" s="1"/>
  <c r="S5" s="1"/>
</calcChain>
</file>

<file path=xl/sharedStrings.xml><?xml version="1.0" encoding="utf-8"?>
<sst xmlns="http://schemas.openxmlformats.org/spreadsheetml/2006/main" count="53" uniqueCount="26">
  <si>
    <t>N.º Campo</t>
  </si>
  <si>
    <t>Tora</t>
  </si>
  <si>
    <t>Espécie</t>
  </si>
  <si>
    <t>PF1</t>
  </si>
  <si>
    <t>PF2</t>
  </si>
  <si>
    <t>PG1</t>
  </si>
  <si>
    <t>PG2</t>
  </si>
  <si>
    <t>COMP</t>
  </si>
  <si>
    <t>VOLUME</t>
  </si>
  <si>
    <t>B</t>
  </si>
  <si>
    <t>A</t>
  </si>
  <si>
    <t>ANFE</t>
  </si>
  <si>
    <t>JATO</t>
  </si>
  <si>
    <t>N.º</t>
  </si>
  <si>
    <t>N.º Chapa</t>
  </si>
  <si>
    <t>OCO</t>
  </si>
  <si>
    <t>PAJU</t>
  </si>
  <si>
    <t xml:space="preserve"> C</t>
  </si>
  <si>
    <t>TIMB</t>
  </si>
  <si>
    <t>TOTAL</t>
  </si>
  <si>
    <t>C</t>
  </si>
  <si>
    <t>CERA</t>
  </si>
  <si>
    <t>MASS</t>
  </si>
  <si>
    <t>MABR</t>
  </si>
  <si>
    <t>CUPI</t>
  </si>
  <si>
    <t>DADOS DE ROMANEIO DE MADEIRA EM TORAS</t>
  </si>
</sst>
</file>

<file path=xl/styles.xml><?xml version="1.0" encoding="utf-8"?>
<styleSheet xmlns="http://schemas.openxmlformats.org/spreadsheetml/2006/main">
  <numFmts count="3">
    <numFmt numFmtId="172" formatCode="000000"/>
    <numFmt numFmtId="173" formatCode="0.0000"/>
    <numFmt numFmtId="174" formatCode="0.00;[Red]0.00"/>
  </numFmts>
  <fonts count="9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53"/>
      <name val="Arial"/>
      <family val="2"/>
    </font>
    <font>
      <sz val="11"/>
      <color rgb="FFFF0000"/>
      <name val="Calibri"/>
      <family val="2"/>
      <scheme val="minor"/>
    </font>
    <font>
      <sz val="14"/>
      <color rgb="FFFF0000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73" fontId="2" fillId="0" borderId="1" xfId="0" applyNumberFormat="1" applyFont="1" applyBorder="1" applyAlignment="1">
      <alignment horizontal="center"/>
    </xf>
    <xf numFmtId="173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72" fontId="0" fillId="0" borderId="1" xfId="0" applyNumberFormat="1" applyBorder="1" applyAlignment="1">
      <alignment horizontal="center"/>
    </xf>
    <xf numFmtId="0" fontId="0" fillId="0" borderId="1" xfId="0" applyBorder="1"/>
    <xf numFmtId="174" fontId="0" fillId="0" borderId="1" xfId="0" applyNumberFormat="1" applyBorder="1" applyAlignment="1">
      <alignment horizontal="center"/>
    </xf>
    <xf numFmtId="0" fontId="4" fillId="0" borderId="1" xfId="0" applyFont="1" applyBorder="1" applyAlignment="1"/>
    <xf numFmtId="0" fontId="3" fillId="0" borderId="1" xfId="0" applyFont="1" applyBorder="1" applyAlignment="1"/>
    <xf numFmtId="0" fontId="0" fillId="0" borderId="0" xfId="0" applyAlignment="1">
      <alignment horizontal="center"/>
    </xf>
    <xf numFmtId="172" fontId="2" fillId="0" borderId="1" xfId="0" applyNumberFormat="1" applyFont="1" applyBorder="1" applyAlignment="1">
      <alignment horizontal="center"/>
    </xf>
    <xf numFmtId="0" fontId="4" fillId="0" borderId="0" xfId="0" applyFont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173" fontId="4" fillId="0" borderId="0" xfId="0" applyNumberFormat="1" applyFont="1" applyBorder="1" applyAlignment="1">
      <alignment horizontal="center"/>
    </xf>
    <xf numFmtId="0" fontId="5" fillId="0" borderId="2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72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173" fontId="2" fillId="0" borderId="0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B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2"/>
  <sheetViews>
    <sheetView tabSelected="1" workbookViewId="0"/>
  </sheetViews>
  <sheetFormatPr defaultRowHeight="15"/>
  <cols>
    <col min="8" max="8" width="9.5703125" bestFit="1" customWidth="1"/>
    <col min="12" max="12" width="9.5703125" bestFit="1" customWidth="1"/>
    <col min="13" max="15" width="9.140625" style="13"/>
    <col min="17" max="17" width="10.7109375" bestFit="1" customWidth="1"/>
    <col min="19" max="19" width="10.7109375" bestFit="1" customWidth="1"/>
  </cols>
  <sheetData>
    <row r="1" spans="1:19" ht="16.5" thickBot="1">
      <c r="A1" s="19" t="s">
        <v>25</v>
      </c>
    </row>
    <row r="2" spans="1:19">
      <c r="A2" s="1" t="s">
        <v>13</v>
      </c>
      <c r="B2" s="1" t="s">
        <v>0</v>
      </c>
      <c r="C2" s="1" t="s">
        <v>1</v>
      </c>
      <c r="D2" s="1" t="s">
        <v>14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15</v>
      </c>
      <c r="K2" s="1" t="s">
        <v>7</v>
      </c>
      <c r="L2" s="1" t="s">
        <v>8</v>
      </c>
    </row>
    <row r="3" spans="1:19" ht="18">
      <c r="A3" s="1">
        <v>1</v>
      </c>
      <c r="B3" s="7">
        <v>2690</v>
      </c>
      <c r="C3" s="7" t="s">
        <v>10</v>
      </c>
      <c r="D3" s="8">
        <v>29383</v>
      </c>
      <c r="E3" s="7" t="s">
        <v>11</v>
      </c>
      <c r="F3" s="7">
        <v>62</v>
      </c>
      <c r="G3" s="7">
        <v>63</v>
      </c>
      <c r="H3" s="7">
        <v>67</v>
      </c>
      <c r="I3" s="7">
        <v>74</v>
      </c>
      <c r="J3" s="9"/>
      <c r="K3" s="10">
        <v>10</v>
      </c>
      <c r="L3" s="5">
        <v>3.4732263055000008</v>
      </c>
      <c r="N3" s="30">
        <f>(H3+I3)/2</f>
        <v>70.5</v>
      </c>
      <c r="O3" s="30">
        <f>(F3+G3)/2</f>
        <v>62.5</v>
      </c>
      <c r="P3" s="30">
        <f>(N3+O3)/2</f>
        <v>66.5</v>
      </c>
      <c r="Q3" s="31">
        <f>ROUND(PI()/40000*P3^2*K3,4)</f>
        <v>3.4731999999999998</v>
      </c>
    </row>
    <row r="4" spans="1:19" ht="18">
      <c r="A4" s="1">
        <v>2</v>
      </c>
      <c r="B4" s="7">
        <v>1869</v>
      </c>
      <c r="C4" s="7" t="s">
        <v>9</v>
      </c>
      <c r="D4" s="8">
        <v>28933</v>
      </c>
      <c r="E4" s="7" t="s">
        <v>16</v>
      </c>
      <c r="F4" s="7">
        <v>49</v>
      </c>
      <c r="G4" s="7">
        <v>56</v>
      </c>
      <c r="H4" s="7">
        <v>65</v>
      </c>
      <c r="I4" s="7">
        <v>65</v>
      </c>
      <c r="J4" s="9"/>
      <c r="K4" s="10">
        <v>8.2200000000000006</v>
      </c>
      <c r="L4" s="5">
        <v>2.2283189337562499</v>
      </c>
      <c r="N4" s="30">
        <f>(H4+I4)/2</f>
        <v>65</v>
      </c>
      <c r="O4" s="30">
        <f>(F4+G4)/2</f>
        <v>52.5</v>
      </c>
      <c r="P4" s="30">
        <f>(N4+O4)/2</f>
        <v>58.75</v>
      </c>
      <c r="Q4" s="31">
        <f>ROUND(PI()/40000*P4^2*K4,4)</f>
        <v>2.2282999999999999</v>
      </c>
    </row>
    <row r="5" spans="1:19" ht="18">
      <c r="A5" s="1">
        <v>3</v>
      </c>
      <c r="B5" s="7">
        <v>5423</v>
      </c>
      <c r="C5" s="7" t="s">
        <v>17</v>
      </c>
      <c r="D5" s="8">
        <v>28673</v>
      </c>
      <c r="E5" s="7" t="s">
        <v>11</v>
      </c>
      <c r="F5" s="7">
        <v>113</v>
      </c>
      <c r="G5" s="7">
        <v>113</v>
      </c>
      <c r="H5" s="7">
        <v>116</v>
      </c>
      <c r="I5" s="7">
        <v>118</v>
      </c>
      <c r="J5" s="32">
        <v>6</v>
      </c>
      <c r="K5" s="10">
        <v>5.5</v>
      </c>
      <c r="L5" s="5">
        <v>5.6972378221</v>
      </c>
      <c r="N5" s="30">
        <f>(H5+I5)/2</f>
        <v>117</v>
      </c>
      <c r="O5" s="30">
        <f>(F5+G5)/2</f>
        <v>113</v>
      </c>
      <c r="P5" s="30">
        <f>(N5+O5)/2</f>
        <v>115</v>
      </c>
      <c r="Q5" s="31">
        <f>ROUND(PI()/40000*P5^2*K5,4)</f>
        <v>5.7127999999999997</v>
      </c>
      <c r="R5" s="31">
        <f>ROUND(PI()/40000*J5^2*K5,4)</f>
        <v>1.5599999999999999E-2</v>
      </c>
      <c r="S5" s="29">
        <f>Q5-R5</f>
        <v>5.6971999999999996</v>
      </c>
    </row>
    <row r="6" spans="1:19">
      <c r="A6" s="1">
        <v>4</v>
      </c>
      <c r="B6" s="7">
        <v>2597</v>
      </c>
      <c r="C6" s="7" t="s">
        <v>10</v>
      </c>
      <c r="D6" s="8">
        <v>29304</v>
      </c>
      <c r="E6" s="7" t="s">
        <v>16</v>
      </c>
      <c r="F6" s="7">
        <v>53</v>
      </c>
      <c r="G6" s="7">
        <v>54</v>
      </c>
      <c r="H6" s="7">
        <v>71</v>
      </c>
      <c r="I6" s="7">
        <v>72</v>
      </c>
      <c r="J6" s="9"/>
      <c r="K6" s="10">
        <v>7.2</v>
      </c>
      <c r="L6" s="5">
        <v>2.2089318750000002</v>
      </c>
    </row>
    <row r="7" spans="1:19">
      <c r="A7" s="1">
        <v>5</v>
      </c>
      <c r="B7" s="7">
        <v>271</v>
      </c>
      <c r="C7" s="7" t="s">
        <v>9</v>
      </c>
      <c r="D7" s="8">
        <v>28959</v>
      </c>
      <c r="E7" s="7" t="s">
        <v>16</v>
      </c>
      <c r="F7" s="7">
        <v>44</v>
      </c>
      <c r="G7" s="7">
        <v>44</v>
      </c>
      <c r="H7" s="7">
        <v>48</v>
      </c>
      <c r="I7" s="7">
        <v>49</v>
      </c>
      <c r="J7" s="9"/>
      <c r="K7" s="10">
        <v>7.1</v>
      </c>
      <c r="L7" s="5">
        <v>1.1928109406562499</v>
      </c>
    </row>
    <row r="8" spans="1:19">
      <c r="A8" s="1">
        <v>6</v>
      </c>
      <c r="B8" s="7">
        <v>7595</v>
      </c>
      <c r="C8" s="7" t="s">
        <v>9</v>
      </c>
      <c r="D8" s="8">
        <v>28815</v>
      </c>
      <c r="E8" s="7" t="s">
        <v>18</v>
      </c>
      <c r="F8" s="7">
        <v>96</v>
      </c>
      <c r="G8" s="7">
        <v>99</v>
      </c>
      <c r="H8" s="7">
        <v>102</v>
      </c>
      <c r="I8" s="7">
        <v>108</v>
      </c>
      <c r="J8" s="9"/>
      <c r="K8" s="10">
        <v>5.5</v>
      </c>
      <c r="L8" s="5">
        <v>4.4283561764062505</v>
      </c>
    </row>
    <row r="9" spans="1:19">
      <c r="A9" s="1">
        <v>7</v>
      </c>
      <c r="B9" s="7">
        <v>5719</v>
      </c>
      <c r="C9" s="7" t="s">
        <v>10</v>
      </c>
      <c r="D9" s="8">
        <v>29603</v>
      </c>
      <c r="E9" s="7" t="s">
        <v>16</v>
      </c>
      <c r="F9" s="7">
        <v>44</v>
      </c>
      <c r="G9" s="7">
        <v>52</v>
      </c>
      <c r="H9" s="7">
        <v>59</v>
      </c>
      <c r="I9" s="7">
        <v>62</v>
      </c>
      <c r="J9" s="9"/>
      <c r="K9" s="10">
        <v>7.41</v>
      </c>
      <c r="L9" s="5">
        <v>1.7128032724188751</v>
      </c>
    </row>
    <row r="10" spans="1:19" ht="15.75">
      <c r="A10" s="11" t="s">
        <v>19</v>
      </c>
      <c r="B10" s="12"/>
      <c r="C10" s="26"/>
      <c r="D10" s="27"/>
      <c r="E10" s="27"/>
      <c r="F10" s="27"/>
      <c r="G10" s="27"/>
      <c r="H10" s="27"/>
      <c r="I10" s="27"/>
      <c r="J10" s="27"/>
      <c r="K10" s="28"/>
      <c r="L10" s="6"/>
    </row>
    <row r="11" spans="1:19" ht="15.75">
      <c r="A11" s="15"/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3" spans="1:19">
      <c r="A13" s="1" t="s">
        <v>13</v>
      </c>
      <c r="B13" s="1" t="s">
        <v>0</v>
      </c>
      <c r="C13" s="1" t="s">
        <v>1</v>
      </c>
      <c r="D13" s="1" t="s">
        <v>14</v>
      </c>
      <c r="E13" s="1" t="s">
        <v>2</v>
      </c>
      <c r="F13" s="1" t="s">
        <v>3</v>
      </c>
      <c r="G13" s="1" t="s">
        <v>4</v>
      </c>
      <c r="H13" s="1" t="s">
        <v>5</v>
      </c>
      <c r="I13" s="1" t="s">
        <v>6</v>
      </c>
      <c r="J13" s="1" t="s">
        <v>15</v>
      </c>
      <c r="K13" s="1" t="s">
        <v>7</v>
      </c>
      <c r="L13" s="1" t="s">
        <v>8</v>
      </c>
    </row>
    <row r="14" spans="1:19">
      <c r="A14" s="1">
        <v>1</v>
      </c>
      <c r="B14" s="2">
        <v>37381</v>
      </c>
      <c r="C14" s="3" t="s">
        <v>10</v>
      </c>
      <c r="D14" s="14">
        <v>22914</v>
      </c>
      <c r="E14" s="2" t="s">
        <v>22</v>
      </c>
      <c r="F14" s="2">
        <v>95</v>
      </c>
      <c r="G14" s="2">
        <v>99</v>
      </c>
      <c r="H14" s="2">
        <v>135</v>
      </c>
      <c r="I14" s="2">
        <v>139</v>
      </c>
      <c r="J14" s="2">
        <v>35</v>
      </c>
      <c r="K14" s="4">
        <v>7.2</v>
      </c>
      <c r="L14" s="5">
        <v>7.0482244838399986</v>
      </c>
    </row>
    <row r="15" spans="1:19">
      <c r="A15" s="1">
        <v>2</v>
      </c>
      <c r="B15" s="2">
        <v>40480</v>
      </c>
      <c r="C15" s="3" t="s">
        <v>10</v>
      </c>
      <c r="D15" s="14">
        <v>25594</v>
      </c>
      <c r="E15" s="2" t="s">
        <v>23</v>
      </c>
      <c r="F15" s="2">
        <v>49</v>
      </c>
      <c r="G15" s="2">
        <v>45</v>
      </c>
      <c r="H15" s="2">
        <v>62</v>
      </c>
      <c r="I15" s="2">
        <v>52</v>
      </c>
      <c r="J15" s="2">
        <v>14</v>
      </c>
      <c r="K15" s="4">
        <v>8</v>
      </c>
      <c r="L15" s="5">
        <v>1.5758225472</v>
      </c>
    </row>
    <row r="16" spans="1:19">
      <c r="A16" s="1">
        <v>3</v>
      </c>
      <c r="B16" s="2">
        <v>14723</v>
      </c>
      <c r="C16" s="3" t="s">
        <v>10</v>
      </c>
      <c r="D16" s="14">
        <v>21761</v>
      </c>
      <c r="E16" s="2" t="s">
        <v>21</v>
      </c>
      <c r="F16" s="2">
        <v>70</v>
      </c>
      <c r="G16" s="2">
        <v>75</v>
      </c>
      <c r="H16" s="2">
        <v>94</v>
      </c>
      <c r="I16" s="2">
        <v>90</v>
      </c>
      <c r="J16" s="2">
        <v>54</v>
      </c>
      <c r="K16" s="4">
        <v>7</v>
      </c>
      <c r="L16" s="5">
        <v>2.1161321925625005</v>
      </c>
      <c r="M16"/>
      <c r="N16"/>
      <c r="O16"/>
    </row>
    <row r="17" spans="1:15">
      <c r="A17" s="1">
        <v>4</v>
      </c>
      <c r="B17" s="2">
        <v>5917</v>
      </c>
      <c r="C17" s="3" t="s">
        <v>10</v>
      </c>
      <c r="D17" s="14">
        <v>17213</v>
      </c>
      <c r="E17" s="2" t="s">
        <v>12</v>
      </c>
      <c r="F17" s="2">
        <v>57</v>
      </c>
      <c r="G17" s="2">
        <v>53</v>
      </c>
      <c r="H17" s="2">
        <v>65</v>
      </c>
      <c r="I17" s="2">
        <v>50</v>
      </c>
      <c r="J17" s="2">
        <v>25</v>
      </c>
      <c r="K17" s="4">
        <v>9</v>
      </c>
      <c r="L17" s="5">
        <v>1.7947571484375002</v>
      </c>
      <c r="M17"/>
      <c r="N17"/>
      <c r="O17"/>
    </row>
    <row r="18" spans="1:15">
      <c r="A18" s="1">
        <v>5</v>
      </c>
      <c r="B18" s="2">
        <v>17066</v>
      </c>
      <c r="C18" s="3" t="s">
        <v>20</v>
      </c>
      <c r="D18" s="14">
        <v>21767</v>
      </c>
      <c r="E18" s="2" t="s">
        <v>11</v>
      </c>
      <c r="F18" s="2">
        <v>138</v>
      </c>
      <c r="G18" s="2">
        <v>135</v>
      </c>
      <c r="H18" s="2">
        <v>142</v>
      </c>
      <c r="I18" s="2">
        <v>144</v>
      </c>
      <c r="J18" s="2">
        <v>50</v>
      </c>
      <c r="K18" s="4">
        <v>7.2</v>
      </c>
      <c r="L18" s="5">
        <v>9.6302714597100021</v>
      </c>
      <c r="M18"/>
      <c r="N18"/>
      <c r="O18"/>
    </row>
    <row r="19" spans="1:15">
      <c r="A19" s="1">
        <v>6</v>
      </c>
      <c r="B19" s="2">
        <v>22032</v>
      </c>
      <c r="C19" s="3" t="s">
        <v>9</v>
      </c>
      <c r="D19" s="14">
        <v>23404</v>
      </c>
      <c r="E19" s="2" t="s">
        <v>24</v>
      </c>
      <c r="F19" s="2">
        <v>80</v>
      </c>
      <c r="G19" s="2">
        <v>77</v>
      </c>
      <c r="H19" s="2">
        <v>82</v>
      </c>
      <c r="I19" s="2">
        <v>90</v>
      </c>
      <c r="J19" s="2">
        <v>10</v>
      </c>
      <c r="K19" s="4">
        <v>10.199999999999999</v>
      </c>
      <c r="L19" s="5">
        <v>5.3394212925224993</v>
      </c>
      <c r="M19"/>
      <c r="N19"/>
      <c r="O19"/>
    </row>
    <row r="20" spans="1:15" ht="15.75">
      <c r="A20" s="11" t="s">
        <v>19</v>
      </c>
      <c r="B20" s="12"/>
      <c r="C20" s="26"/>
      <c r="D20" s="27"/>
      <c r="E20" s="27"/>
      <c r="F20" s="27"/>
      <c r="G20" s="27"/>
      <c r="H20" s="27"/>
      <c r="I20" s="27"/>
      <c r="J20" s="27"/>
      <c r="K20" s="28"/>
      <c r="L20" s="6"/>
    </row>
    <row r="21" spans="1:15">
      <c r="A21" s="20"/>
      <c r="B21" s="21"/>
      <c r="C21" s="22"/>
      <c r="D21" s="23"/>
      <c r="E21" s="21"/>
      <c r="F21" s="21"/>
      <c r="G21" s="21"/>
      <c r="H21" s="21"/>
      <c r="I21" s="21"/>
      <c r="J21" s="21"/>
      <c r="K21" s="24"/>
      <c r="L21" s="25"/>
      <c r="M21"/>
      <c r="N21"/>
      <c r="O21"/>
    </row>
    <row r="22" spans="1:15">
      <c r="A22" s="20"/>
      <c r="B22" s="21"/>
      <c r="C22" s="22"/>
      <c r="D22" s="23"/>
      <c r="E22" s="21"/>
      <c r="F22" s="21"/>
      <c r="G22" s="21"/>
      <c r="H22" s="21"/>
      <c r="I22" s="21"/>
      <c r="J22" s="21"/>
      <c r="K22" s="24"/>
      <c r="L22" s="25"/>
      <c r="M22"/>
      <c r="N22"/>
      <c r="O22"/>
    </row>
  </sheetData>
  <mergeCells count="2">
    <mergeCell ref="C10:K10"/>
    <mergeCell ref="C20:K2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UFAM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ArvoreLab</dc:creator>
  <cp:lastModifiedBy>Admin</cp:lastModifiedBy>
  <cp:lastPrinted>2014-11-14T00:07:31Z</cp:lastPrinted>
  <dcterms:created xsi:type="dcterms:W3CDTF">2010-10-27T00:26:56Z</dcterms:created>
  <dcterms:modified xsi:type="dcterms:W3CDTF">2026-10-07T19:44:46Z</dcterms:modified>
</cp:coreProperties>
</file>